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C6453CF8-8226-4B91-914A-DAEC79E93D08}" xr6:coauthVersionLast="45" xr6:coauthVersionMax="45" xr10:uidLastSave="{00000000-0000-0000-0000-000000000000}"/>
  <bookViews>
    <workbookView xWindow="-110" yWindow="-110" windowWidth="19420" windowHeight="10540" xr2:uid="{00000000-000D-0000-FFFF-FFFF00000000}"/>
  </bookViews>
  <sheets>
    <sheet name="USD" sheetId="1" r:id="rId1"/>
  </sheets>
  <definedNames>
    <definedName name="_xlnm.Print_Area" localSheetId="0">USD!$A$1:$M$20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D8" i="1"/>
  <c r="D9" i="1"/>
  <c r="D10" i="1"/>
  <c r="D11" i="1"/>
  <c r="D12" i="1"/>
  <c r="D13" i="1"/>
  <c r="D14" i="1"/>
  <c r="D15" i="1"/>
  <c r="D16" i="1"/>
  <c r="D17" i="1"/>
  <c r="D6" i="1"/>
  <c r="E6" i="1" s="1"/>
  <c r="J8" i="1" l="1"/>
  <c r="J9" i="1"/>
  <c r="J10" i="1"/>
  <c r="J11" i="1"/>
  <c r="J12" i="1"/>
  <c r="J13" i="1"/>
  <c r="J14" i="1"/>
  <c r="J15" i="1"/>
  <c r="J16" i="1"/>
  <c r="J17" i="1"/>
  <c r="E7" i="1"/>
  <c r="E8" i="1"/>
  <c r="E9" i="1"/>
  <c r="E10" i="1"/>
  <c r="E11" i="1"/>
  <c r="E12" i="1"/>
  <c r="E13" i="1"/>
  <c r="E14" i="1"/>
  <c r="E15" i="1"/>
  <c r="E16" i="1"/>
  <c r="E17" i="1"/>
  <c r="H17" i="1" l="1"/>
  <c r="I17" i="1" s="1"/>
  <c r="H6" i="1"/>
  <c r="I6" i="1" s="1"/>
  <c r="J6" i="1"/>
  <c r="H7" i="1"/>
  <c r="I7" i="1" s="1"/>
  <c r="J7" i="1"/>
  <c r="H8" i="1"/>
  <c r="I8" i="1" s="1"/>
  <c r="L17" i="1" l="1"/>
  <c r="M17" i="1" s="1"/>
  <c r="L8" i="1"/>
  <c r="M8" i="1" s="1"/>
  <c r="L6" i="1"/>
  <c r="M6" i="1" s="1"/>
  <c r="L7" i="1"/>
  <c r="M7" i="1" s="1"/>
  <c r="L9" i="1"/>
  <c r="L10" i="1"/>
  <c r="L11" i="1"/>
  <c r="L12" i="1"/>
  <c r="L13" i="1"/>
  <c r="L14" i="1"/>
  <c r="L15" i="1"/>
  <c r="L16" i="1"/>
  <c r="H14" i="1" l="1"/>
  <c r="I14" i="1" s="1"/>
  <c r="H13" i="1"/>
  <c r="I13" i="1" s="1"/>
  <c r="H12" i="1"/>
  <c r="I12" i="1" s="1"/>
  <c r="H9" i="1"/>
  <c r="I9" i="1" s="1"/>
  <c r="H16" i="1"/>
  <c r="I16" i="1" s="1"/>
  <c r="H15" i="1"/>
  <c r="I15" i="1" s="1"/>
  <c r="H11" i="1"/>
  <c r="I11" i="1" s="1"/>
  <c r="H10" i="1"/>
  <c r="I10" i="1" s="1"/>
  <c r="M9" i="1"/>
  <c r="M10" i="1"/>
  <c r="M11" i="1"/>
  <c r="M12" i="1"/>
  <c r="M13" i="1"/>
  <c r="M14" i="1"/>
  <c r="M15" i="1"/>
  <c r="M16" i="1"/>
  <c r="J4" i="1" l="1"/>
  <c r="J5" i="1"/>
  <c r="J3" i="1"/>
  <c r="E4" i="1" l="1"/>
  <c r="L4" i="1" s="1"/>
  <c r="M4" i="1" s="1"/>
  <c r="E5" i="1"/>
  <c r="L5" i="1" s="1"/>
  <c r="M5" i="1" s="1"/>
  <c r="E3" i="1"/>
  <c r="H3" i="1" s="1"/>
  <c r="I3" i="1" s="1"/>
  <c r="L3" i="1" l="1"/>
  <c r="M3" i="1" s="1"/>
  <c r="H5" i="1"/>
  <c r="I5" i="1" s="1"/>
  <c r="H4" i="1"/>
  <c r="I4" i="1" s="1"/>
  <c r="J18" i="1"/>
  <c r="F18" i="1"/>
  <c r="I18" i="1" l="1"/>
  <c r="M18" i="1"/>
</calcChain>
</file>

<file path=xl/sharedStrings.xml><?xml version="1.0" encoding="utf-8"?>
<sst xmlns="http://schemas.openxmlformats.org/spreadsheetml/2006/main" count="34" uniqueCount="31">
  <si>
    <t>KİŞİ
SAYISI</t>
  </si>
  <si>
    <t>TOPLAM</t>
  </si>
  <si>
    <t>ORAN
%</t>
  </si>
  <si>
    <t>Oda Tipi 2 Kişilik</t>
  </si>
  <si>
    <t>Oda Tipi 3 Kişilik</t>
  </si>
  <si>
    <t>Oda Tipi 4 Kişilik</t>
  </si>
  <si>
    <t>Otel-1/A 2 Kişilik</t>
  </si>
  <si>
    <t>Otel-1/A 3 Kişilik</t>
  </si>
  <si>
    <t>Otel-1/B 2 Kişilik</t>
  </si>
  <si>
    <t>Otel-1/B 3 Kişilik</t>
  </si>
  <si>
    <t>Otel-1/C 2 Kişilik</t>
  </si>
  <si>
    <t>Otel-1/C 3 Kişilik</t>
  </si>
  <si>
    <t>Otel-1/D 2 Kişilik</t>
  </si>
  <si>
    <t>Otel-1/D 3 Kişilik</t>
  </si>
  <si>
    <t>Otel-1/E 2 Kişilik</t>
  </si>
  <si>
    <t>Otel-1/E 3 Kişilik</t>
  </si>
  <si>
    <t>Otel-2/2 Kişilik</t>
  </si>
  <si>
    <t>Otel-2/3 Kişilik</t>
  </si>
  <si>
    <t>HAC TİPLERİ</t>
  </si>
  <si>
    <t>ODA
TERCİHLİ</t>
  </si>
  <si>
    <t>OTEL TERCİHLİ</t>
  </si>
  <si>
    <r>
      <t xml:space="preserve">                                                                  
                                                                 </t>
    </r>
    <r>
      <rPr>
        <sz val="12"/>
        <color theme="1"/>
        <rFont val="Times New Roman"/>
        <family val="1"/>
        <charset val="162"/>
      </rPr>
      <t xml:space="preserve"> DİYANET İŞLERİ BAŞKANLIĞINA
                                                 (Hac ve Umre Hizmetleri Genel Müdürlüğü)
Başkanlığınızın denetimi ve gözetimi altında 2020 yılında aşağıda belirttiğimiz teminat ve hac konaklama türlerinde hac organizasyonu düzenlemek üzere sözleşme imzalamak istiyoruz.
Buna göre;
1-Halen Başkanlıkta çalışan personeli, acenta yetkilisi veya acenta görevlisi olarak Suudi Arabistan’a götürmeyeceğimizi,
2- Bakanlıklararası Hac ve Umre Kurulunca belirlenen ücreti Diyanet İşleri Başkanlığının hac kurumsal tahsilat hesabına yatırmalarını sağlayarak Kurulca belirlenen ücretin üstünde ücret talep etmeyeceğimizi,  taahhüt ederiz.
Bilgilerini ve gereğini arz ederim.  ..…./01/2020</t>
    </r>
    <r>
      <rPr>
        <sz val="11"/>
        <color theme="1"/>
        <rFont val="Calibri"/>
        <family val="2"/>
        <charset val="162"/>
        <scheme val="minor"/>
      </rPr>
      <t xml:space="preserve">
</t>
    </r>
  </si>
  <si>
    <t>27/07/2020 TARİHLİ VERİLEN TEMİNAT TOPLAMI</t>
  </si>
  <si>
    <t>15/12/2020 TARİHLİ VERİLEN TEMİNAT TOPLAMI</t>
  </si>
  <si>
    <t>KİŞİ
SAYI</t>
  </si>
  <si>
    <t>HAC
FİYATI
(USD)</t>
  </si>
  <si>
    <t>İŞTİRAK
PAYI
(USD)</t>
  </si>
  <si>
    <t>TEMİNAT
ÜCRET
(USD)</t>
  </si>
  <si>
    <t>I.DÖNEM
TEMİNAT
27.07.2020
(USD)</t>
  </si>
  <si>
    <t>II.DÖNEM
TEMİNAT
15.12.2020
(USD)</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</si>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</sst>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Calibri"/>
      <family val="2"/>
      <scheme val="minor"/>
    </font>
    <font>
      <sz val="12"/>
      <name val="Calibri"/>
      <family val="2"/>
      <charset val="162"/>
      <scheme val="minor"/>
    </font>
    <font>
      <sz val="10"/>
      <color theme="1"/>
      <name val="Calibri"/>
      <family val="2"/>
      <charset val="162"/>
      <scheme val="minor"/>
    </font>
    <font>
      <sz val="9"/>
      <name val="Calibri"/>
      <family val="2"/>
      <charset val="162"/>
      <scheme val="minor"/>
    </font>
    <font>
      <sz val="9"/>
      <color theme="1"/>
      <name val="Calibri"/>
      <family val="2"/>
      <charset val="162"/>
      <scheme val="minor"/>
    </font>
    <font>
      <sz val="12"/>
      <color theme="1"/>
      <name val="Times New Roman"/>
      <family val="1"/>
      <charset val="162"/>
    </font>
    <font>
      <b/>
      <sz val="12"/>
      <color theme="1"/>
      <name val="Times New Roman"/>
      <family val="1"/>
      <charset val="162"/>
    </font>
    <font>
      <b/>
      <sz val="9"/>
      <color theme="1"/>
      <name val="Times New Roman"/>
      <family val="1"/>
      <charset val="162"/>
    </font>
    <font>
      <sz val="9"/>
      <color theme="1"/>
      <name val="Times New Roman"/>
      <family val="1"/>
      <charset val="162"/>
    </font>
    <font>
      <sz val="9"/>
      <name val="Times New Roman"/>
      <family val="1"/>
      <charset val="162"/>
    </font>
    <font>
      <sz val="8"/>
      <color theme="1"/>
      <name val="Times New Roman"/>
      <family val="1"/>
      <charset val="162"/>
    </font>
    <font>
      <sz val="10"/>
      <color theme="1"/>
      <name val="Times New Roman"/>
      <family val="1"/>
      <charset val="162"/>
    </font>
    <font>
      <sz val="10"/>
      <name val="Times New Roman"/>
      <family val="1"/>
      <charset val="162"/>
    </font>
    <font>
      <b/>
      <sz val="10"/>
      <name val="Times New Roman"/>
      <family val="1"/>
      <charset val="162"/>
    </font>
    <font>
      <b/>
      <sz val="9"/>
      <name val="Times New Roman"/>
      <family val="1"/>
      <charset val="162"/>
    </font>
    <font>
      <sz val="12"/>
      <name val="Times New Roman"/>
      <family val="1"/>
      <charset val="162"/>
    </font>
    <font>
      <b/>
      <sz val="7"/>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4" fillId="2" borderId="0" xfId="0" applyFont="1" applyFill="1" applyAlignment="1">
      <alignment horizontal="center" vertical="center"/>
    </xf>
    <xf numFmtId="0" fontId="4" fillId="2" borderId="0" xfId="0" applyFont="1" applyFill="1"/>
    <xf numFmtId="1" fontId="4" fillId="2" borderId="0" xfId="0" applyNumberFormat="1" applyFont="1" applyFill="1" applyAlignment="1">
      <alignment horizontal="center"/>
    </xf>
    <xf numFmtId="0" fontId="4" fillId="2" borderId="0" xfId="0" applyFont="1" applyFill="1" applyAlignment="1"/>
    <xf numFmtId="0" fontId="4" fillId="2" borderId="0" xfId="0" applyFont="1" applyFill="1" applyBorder="1"/>
    <xf numFmtId="9" fontId="5" fillId="2" borderId="0" xfId="0" applyNumberFormat="1" applyFont="1" applyFill="1" applyAlignment="1"/>
    <xf numFmtId="9" fontId="5" fillId="2" borderId="0" xfId="0" applyNumberFormat="1" applyFont="1" applyFill="1"/>
    <xf numFmtId="0" fontId="6" fillId="2" borderId="0" xfId="0" applyFont="1" applyFill="1"/>
    <xf numFmtId="0" fontId="7" fillId="2" borderId="0" xfId="0" applyFont="1" applyFill="1" applyAlignment="1"/>
    <xf numFmtId="0" fontId="7" fillId="2" borderId="0" xfId="0" applyFont="1" applyFill="1"/>
    <xf numFmtId="0" fontId="8" fillId="2" borderId="0" xfId="0" applyFont="1" applyFill="1" applyAlignment="1"/>
    <xf numFmtId="1" fontId="8" fillId="2" borderId="0" xfId="0" applyNumberFormat="1" applyFont="1" applyFill="1" applyAlignment="1">
      <alignment horizontal="center"/>
    </xf>
    <xf numFmtId="0" fontId="8" fillId="2" borderId="0" xfId="0" applyFont="1" applyFill="1"/>
    <xf numFmtId="0" fontId="6" fillId="2" borderId="0" xfId="0" applyFont="1" applyFill="1" applyAlignment="1"/>
    <xf numFmtId="164" fontId="8" fillId="2" borderId="0" xfId="0" applyNumberFormat="1" applyFont="1" applyFill="1" applyAlignment="1"/>
    <xf numFmtId="164" fontId="8" fillId="2" borderId="0" xfId="0" applyNumberFormat="1" applyFont="1" applyFill="1"/>
    <xf numFmtId="1" fontId="8" fillId="2" borderId="0" xfId="0" applyNumberFormat="1" applyFont="1" applyFill="1" applyAlignment="1"/>
    <xf numFmtId="0" fontId="4" fillId="2" borderId="0" xfId="0" applyFont="1" applyFill="1" applyAlignment="1">
      <alignment textRotation="90"/>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xf numFmtId="0" fontId="14" fillId="2" borderId="1" xfId="0" applyFont="1" applyFill="1" applyBorder="1" applyAlignment="1">
      <alignment horizontal="left" vertical="center"/>
    </xf>
    <xf numFmtId="3" fontId="15" fillId="2" borderId="1" xfId="0" applyNumberFormat="1" applyFont="1" applyFill="1" applyBorder="1" applyAlignment="1">
      <alignment horizontal="center" vertical="center"/>
    </xf>
    <xf numFmtId="9" fontId="13" fillId="2" borderId="1" xfId="0" applyNumberFormat="1" applyFont="1" applyFill="1" applyBorder="1" applyAlignment="1">
      <alignment horizontal="center" vertical="center"/>
    </xf>
    <xf numFmtId="9" fontId="16" fillId="2" borderId="1" xfId="0" applyNumberFormat="1" applyFont="1" applyFill="1" applyBorder="1" applyAlignment="1">
      <alignment horizontal="center" vertical="center"/>
    </xf>
    <xf numFmtId="0" fontId="9" fillId="2" borderId="0" xfId="0" applyFont="1" applyFill="1"/>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164" fontId="18"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xf>
    <xf numFmtId="9" fontId="17" fillId="2" borderId="1"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0" fontId="19" fillId="2" borderId="0" xfId="0" applyFont="1" applyFill="1"/>
    <xf numFmtId="3" fontId="13" fillId="2" borderId="1" xfId="0" applyNumberFormat="1" applyFont="1" applyFill="1" applyBorder="1" applyAlignment="1">
      <alignment horizontal="center" vertical="center"/>
    </xf>
    <xf numFmtId="3" fontId="16" fillId="2" borderId="1" xfId="0" applyNumberFormat="1" applyFont="1" applyFill="1" applyBorder="1" applyAlignment="1">
      <alignment horizontal="center" vertical="center"/>
    </xf>
    <xf numFmtId="0" fontId="17" fillId="2" borderId="2" xfId="0" applyFont="1" applyFill="1" applyBorder="1" applyAlignment="1">
      <alignment horizontal="right" vertical="center"/>
    </xf>
    <xf numFmtId="0" fontId="17" fillId="2" borderId="5" xfId="0" applyFont="1" applyFill="1" applyBorder="1" applyAlignment="1">
      <alignment horizontal="right" vertical="center"/>
    </xf>
    <xf numFmtId="0" fontId="17" fillId="2" borderId="3" xfId="0" applyFont="1" applyFill="1" applyBorder="1" applyAlignment="1">
      <alignment horizontal="right"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0" fillId="2" borderId="6" xfId="0" applyFont="1" applyFill="1" applyBorder="1" applyAlignment="1">
      <alignment horizontal="center" vertical="center" textRotation="90" wrapText="1"/>
    </xf>
    <xf numFmtId="0" fontId="11" fillId="2" borderId="7" xfId="0" applyFont="1" applyFill="1" applyBorder="1" applyAlignment="1">
      <alignment horizontal="center" vertical="center" textRotation="90"/>
    </xf>
    <xf numFmtId="0" fontId="11" fillId="2" borderId="4" xfId="0" applyFont="1" applyFill="1" applyBorder="1" applyAlignment="1">
      <alignment horizontal="center" vertical="center" textRotation="90"/>
    </xf>
    <xf numFmtId="0" fontId="17" fillId="2" borderId="1" xfId="0" applyFont="1" applyFill="1" applyBorder="1" applyAlignment="1">
      <alignment horizontal="center" vertical="center"/>
    </xf>
    <xf numFmtId="0" fontId="11" fillId="2" borderId="6" xfId="0" applyFont="1" applyFill="1" applyBorder="1" applyAlignment="1">
      <alignment horizontal="center" vertical="center" textRotation="90"/>
    </xf>
    <xf numFmtId="3" fontId="12" fillId="2" borderId="1" xfId="0" applyNumberFormat="1" applyFont="1" applyFill="1" applyBorder="1" applyAlignment="1">
      <alignment horizontal="center" vertical="center"/>
    </xf>
    <xf numFmtId="3" fontId="16" fillId="3" borderId="1" xfId="0" applyNumberFormat="1" applyFont="1" applyFill="1" applyBorder="1" applyAlignment="1" applyProtection="1">
      <alignment horizontal="center" vertical="center"/>
      <protection locked="0"/>
    </xf>
    <xf numFmtId="164" fontId="18" fillId="3" borderId="1" xfId="0" applyNumberFormat="1"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xf>
    <xf numFmtId="0" fontId="2"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showZeros="0" tabSelected="1" topLeftCell="A2" zoomScaleNormal="100" workbookViewId="0">
      <selection activeCell="F3" sqref="F3"/>
    </sheetView>
  </sheetViews>
  <sheetFormatPr defaultColWidth="9.1796875" defaultRowHeight="15.5" x14ac:dyDescent="0.35"/>
  <cols>
    <col min="1" max="1" width="4" style="18" customWidth="1"/>
    <col min="2" max="2" width="11.7265625" style="2" customWidth="1"/>
    <col min="3" max="3" width="6.453125" style="8" bestFit="1" customWidth="1"/>
    <col min="4" max="4" width="7.26953125" style="13" customWidth="1"/>
    <col min="5" max="5" width="8.7265625" style="3" customWidth="1"/>
    <col min="6" max="6" width="6.7265625" style="2" customWidth="1"/>
    <col min="7" max="7" width="5.26953125" style="10" bestFit="1" customWidth="1"/>
    <col min="8" max="8" width="8.7265625" style="16" customWidth="1"/>
    <col min="9" max="9" width="8.26953125" style="2" customWidth="1"/>
    <col min="10" max="10" width="6.7265625" style="2" customWidth="1"/>
    <col min="11" max="11" width="5.26953125" style="7" customWidth="1"/>
    <col min="12" max="12" width="8.7265625" style="12" customWidth="1"/>
    <col min="13" max="13" width="7.54296875" style="2" customWidth="1"/>
    <col min="14" max="16384" width="9.1796875" style="2"/>
  </cols>
  <sheetData>
    <row r="1" spans="1:13" s="5" customFormat="1" ht="342" customHeight="1" x14ac:dyDescent="0.35">
      <c r="A1" s="54" t="s">
        <v>21</v>
      </c>
      <c r="B1" s="55"/>
      <c r="C1" s="55"/>
      <c r="D1" s="55"/>
      <c r="E1" s="55"/>
      <c r="F1" s="55"/>
      <c r="G1" s="55"/>
      <c r="H1" s="55"/>
      <c r="I1" s="55"/>
      <c r="J1" s="55"/>
      <c r="K1" s="55"/>
      <c r="L1" s="55"/>
      <c r="M1" s="55"/>
    </row>
    <row r="2" spans="1:13" s="25" customFormat="1" ht="46" x14ac:dyDescent="0.25">
      <c r="A2" s="43" t="s">
        <v>18</v>
      </c>
      <c r="B2" s="44"/>
      <c r="C2" s="19" t="s">
        <v>25</v>
      </c>
      <c r="D2" s="19" t="s">
        <v>26</v>
      </c>
      <c r="E2" s="20" t="s">
        <v>27</v>
      </c>
      <c r="F2" s="19" t="s">
        <v>24</v>
      </c>
      <c r="G2" s="21" t="s">
        <v>2</v>
      </c>
      <c r="H2" s="22" t="s">
        <v>28</v>
      </c>
      <c r="I2" s="19" t="s">
        <v>1</v>
      </c>
      <c r="J2" s="19" t="s">
        <v>0</v>
      </c>
      <c r="K2" s="23" t="s">
        <v>2</v>
      </c>
      <c r="L2" s="20" t="s">
        <v>29</v>
      </c>
      <c r="M2" s="24" t="s">
        <v>1</v>
      </c>
    </row>
    <row r="3" spans="1:13" s="30" customFormat="1" ht="15" customHeight="1" x14ac:dyDescent="0.35">
      <c r="A3" s="45" t="s">
        <v>19</v>
      </c>
      <c r="B3" s="26" t="s">
        <v>3</v>
      </c>
      <c r="C3" s="39">
        <v>5520</v>
      </c>
      <c r="D3" s="38">
        <v>653</v>
      </c>
      <c r="E3" s="27">
        <f>C3-D3</f>
        <v>4867</v>
      </c>
      <c r="F3" s="51"/>
      <c r="G3" s="28">
        <v>0.75</v>
      </c>
      <c r="H3" s="50">
        <f>E3/100*75</f>
        <v>3650.25</v>
      </c>
      <c r="I3" s="27">
        <f t="shared" ref="I3:I17" si="0">F3*H3</f>
        <v>0</v>
      </c>
      <c r="J3" s="39">
        <f>F3</f>
        <v>0</v>
      </c>
      <c r="K3" s="29">
        <v>0.25</v>
      </c>
      <c r="L3" s="50">
        <f t="shared" ref="L3:L17" si="1">E3/100*25</f>
        <v>1216.75</v>
      </c>
      <c r="M3" s="27">
        <f>J3*L3</f>
        <v>0</v>
      </c>
    </row>
    <row r="4" spans="1:13" s="30" customFormat="1" ht="15" customHeight="1" x14ac:dyDescent="0.35">
      <c r="A4" s="46"/>
      <c r="B4" s="26" t="s">
        <v>4</v>
      </c>
      <c r="C4" s="39">
        <v>4907</v>
      </c>
      <c r="D4" s="38">
        <v>653</v>
      </c>
      <c r="E4" s="27">
        <f t="shared" ref="E4:E17" si="2">C4-D4</f>
        <v>4254</v>
      </c>
      <c r="F4" s="51"/>
      <c r="G4" s="28">
        <v>0.75</v>
      </c>
      <c r="H4" s="50">
        <f t="shared" ref="H4:H17" si="3">E4/100*75</f>
        <v>3190.5</v>
      </c>
      <c r="I4" s="27">
        <f t="shared" si="0"/>
        <v>0</v>
      </c>
      <c r="J4" s="39">
        <f t="shared" ref="J4:J17" si="4">F4</f>
        <v>0</v>
      </c>
      <c r="K4" s="29">
        <v>0.25</v>
      </c>
      <c r="L4" s="50">
        <f t="shared" si="1"/>
        <v>1063.5</v>
      </c>
      <c r="M4" s="27">
        <f t="shared" ref="M4:M17" si="5">J4*L4</f>
        <v>0</v>
      </c>
    </row>
    <row r="5" spans="1:13" s="30" customFormat="1" ht="15" customHeight="1" x14ac:dyDescent="0.35">
      <c r="A5" s="47"/>
      <c r="B5" s="26" t="s">
        <v>5</v>
      </c>
      <c r="C5" s="39">
        <v>4373</v>
      </c>
      <c r="D5" s="38">
        <v>653</v>
      </c>
      <c r="E5" s="27">
        <f t="shared" si="2"/>
        <v>3720</v>
      </c>
      <c r="F5" s="51"/>
      <c r="G5" s="28">
        <v>0.75</v>
      </c>
      <c r="H5" s="50">
        <f t="shared" si="3"/>
        <v>2790</v>
      </c>
      <c r="I5" s="27">
        <f t="shared" si="0"/>
        <v>0</v>
      </c>
      <c r="J5" s="39">
        <f t="shared" si="4"/>
        <v>0</v>
      </c>
      <c r="K5" s="29">
        <v>0.25</v>
      </c>
      <c r="L5" s="50">
        <f t="shared" si="1"/>
        <v>930.00000000000011</v>
      </c>
      <c r="M5" s="27">
        <f t="shared" si="5"/>
        <v>0</v>
      </c>
    </row>
    <row r="6" spans="1:13" s="30" customFormat="1" ht="15" customHeight="1" x14ac:dyDescent="0.35">
      <c r="A6" s="49" t="s">
        <v>20</v>
      </c>
      <c r="B6" s="26" t="s">
        <v>16</v>
      </c>
      <c r="C6" s="51"/>
      <c r="D6" s="53">
        <f>IF(C6&gt;0,"653",0)</f>
        <v>0</v>
      </c>
      <c r="E6" s="27">
        <f t="shared" si="2"/>
        <v>0</v>
      </c>
      <c r="F6" s="51"/>
      <c r="G6" s="28">
        <v>0.75</v>
      </c>
      <c r="H6" s="50">
        <f t="shared" ref="H6:H7" si="6">E6/100*75</f>
        <v>0</v>
      </c>
      <c r="I6" s="27">
        <f t="shared" ref="I6:I7" si="7">F6*H6</f>
        <v>0</v>
      </c>
      <c r="J6" s="39">
        <f t="shared" ref="J6:J7" si="8">F6</f>
        <v>0</v>
      </c>
      <c r="K6" s="29">
        <v>0.25</v>
      </c>
      <c r="L6" s="50">
        <f t="shared" ref="L6:L7" si="9">E6/100*25</f>
        <v>0</v>
      </c>
      <c r="M6" s="27">
        <f t="shared" ref="M6:M7" si="10">J6*L6</f>
        <v>0</v>
      </c>
    </row>
    <row r="7" spans="1:13" s="30" customFormat="1" ht="15" customHeight="1" x14ac:dyDescent="0.35">
      <c r="A7" s="46"/>
      <c r="B7" s="26" t="s">
        <v>17</v>
      </c>
      <c r="C7" s="51"/>
      <c r="D7" s="53">
        <f t="shared" ref="D7:D17" si="11">IF(C7&gt;0,"653",0)</f>
        <v>0</v>
      </c>
      <c r="E7" s="27">
        <f t="shared" si="2"/>
        <v>0</v>
      </c>
      <c r="F7" s="51"/>
      <c r="G7" s="28">
        <v>0.75</v>
      </c>
      <c r="H7" s="50">
        <f t="shared" si="6"/>
        <v>0</v>
      </c>
      <c r="I7" s="27">
        <f t="shared" si="7"/>
        <v>0</v>
      </c>
      <c r="J7" s="39">
        <f t="shared" si="8"/>
        <v>0</v>
      </c>
      <c r="K7" s="29">
        <v>0.25</v>
      </c>
      <c r="L7" s="50">
        <f t="shared" si="9"/>
        <v>0</v>
      </c>
      <c r="M7" s="27">
        <f t="shared" si="10"/>
        <v>0</v>
      </c>
    </row>
    <row r="8" spans="1:13" s="30" customFormat="1" ht="15" customHeight="1" x14ac:dyDescent="0.35">
      <c r="A8" s="46"/>
      <c r="B8" s="26" t="s">
        <v>6</v>
      </c>
      <c r="C8" s="51"/>
      <c r="D8" s="53">
        <f t="shared" si="11"/>
        <v>0</v>
      </c>
      <c r="E8" s="27">
        <f t="shared" si="2"/>
        <v>0</v>
      </c>
      <c r="F8" s="51"/>
      <c r="G8" s="28">
        <v>0.75</v>
      </c>
      <c r="H8" s="50">
        <f t="shared" si="3"/>
        <v>0</v>
      </c>
      <c r="I8" s="27">
        <f t="shared" si="0"/>
        <v>0</v>
      </c>
      <c r="J8" s="39">
        <f t="shared" si="4"/>
        <v>0</v>
      </c>
      <c r="K8" s="29">
        <v>0.25</v>
      </c>
      <c r="L8" s="50">
        <f t="shared" si="1"/>
        <v>0</v>
      </c>
      <c r="M8" s="27">
        <f t="shared" si="5"/>
        <v>0</v>
      </c>
    </row>
    <row r="9" spans="1:13" s="30" customFormat="1" ht="15" customHeight="1" x14ac:dyDescent="0.35">
      <c r="A9" s="46"/>
      <c r="B9" s="26" t="s">
        <v>7</v>
      </c>
      <c r="C9" s="51"/>
      <c r="D9" s="53">
        <f t="shared" si="11"/>
        <v>0</v>
      </c>
      <c r="E9" s="27">
        <f t="shared" si="2"/>
        <v>0</v>
      </c>
      <c r="F9" s="51"/>
      <c r="G9" s="28">
        <v>0.75</v>
      </c>
      <c r="H9" s="50">
        <f t="shared" si="3"/>
        <v>0</v>
      </c>
      <c r="I9" s="27">
        <f t="shared" si="0"/>
        <v>0</v>
      </c>
      <c r="J9" s="39">
        <f t="shared" si="4"/>
        <v>0</v>
      </c>
      <c r="K9" s="29">
        <v>0.25</v>
      </c>
      <c r="L9" s="50">
        <f t="shared" si="1"/>
        <v>0</v>
      </c>
      <c r="M9" s="27">
        <f t="shared" si="5"/>
        <v>0</v>
      </c>
    </row>
    <row r="10" spans="1:13" s="30" customFormat="1" ht="15" customHeight="1" x14ac:dyDescent="0.35">
      <c r="A10" s="46"/>
      <c r="B10" s="26" t="s">
        <v>8</v>
      </c>
      <c r="C10" s="51"/>
      <c r="D10" s="53">
        <f t="shared" si="11"/>
        <v>0</v>
      </c>
      <c r="E10" s="27">
        <f t="shared" si="2"/>
        <v>0</v>
      </c>
      <c r="F10" s="51"/>
      <c r="G10" s="28">
        <v>0.75</v>
      </c>
      <c r="H10" s="50">
        <f t="shared" si="3"/>
        <v>0</v>
      </c>
      <c r="I10" s="27">
        <f t="shared" si="0"/>
        <v>0</v>
      </c>
      <c r="J10" s="39">
        <f t="shared" si="4"/>
        <v>0</v>
      </c>
      <c r="K10" s="29">
        <v>0.25</v>
      </c>
      <c r="L10" s="50">
        <f t="shared" si="1"/>
        <v>0</v>
      </c>
      <c r="M10" s="27">
        <f t="shared" si="5"/>
        <v>0</v>
      </c>
    </row>
    <row r="11" spans="1:13" s="30" customFormat="1" ht="15" customHeight="1" x14ac:dyDescent="0.35">
      <c r="A11" s="46"/>
      <c r="B11" s="26" t="s">
        <v>9</v>
      </c>
      <c r="C11" s="51"/>
      <c r="D11" s="53">
        <f t="shared" si="11"/>
        <v>0</v>
      </c>
      <c r="E11" s="27">
        <f t="shared" si="2"/>
        <v>0</v>
      </c>
      <c r="F11" s="51"/>
      <c r="G11" s="28">
        <v>0.75</v>
      </c>
      <c r="H11" s="50">
        <f t="shared" si="3"/>
        <v>0</v>
      </c>
      <c r="I11" s="27">
        <f t="shared" si="0"/>
        <v>0</v>
      </c>
      <c r="J11" s="39">
        <f t="shared" si="4"/>
        <v>0</v>
      </c>
      <c r="K11" s="29">
        <v>0.25</v>
      </c>
      <c r="L11" s="50">
        <f t="shared" si="1"/>
        <v>0</v>
      </c>
      <c r="M11" s="27">
        <f t="shared" si="5"/>
        <v>0</v>
      </c>
    </row>
    <row r="12" spans="1:13" s="30" customFormat="1" ht="15" customHeight="1" x14ac:dyDescent="0.35">
      <c r="A12" s="46"/>
      <c r="B12" s="26" t="s">
        <v>10</v>
      </c>
      <c r="C12" s="51"/>
      <c r="D12" s="53">
        <f t="shared" si="11"/>
        <v>0</v>
      </c>
      <c r="E12" s="27">
        <f t="shared" si="2"/>
        <v>0</v>
      </c>
      <c r="F12" s="51"/>
      <c r="G12" s="28">
        <v>0.75</v>
      </c>
      <c r="H12" s="50">
        <f t="shared" si="3"/>
        <v>0</v>
      </c>
      <c r="I12" s="27">
        <f t="shared" si="0"/>
        <v>0</v>
      </c>
      <c r="J12" s="39">
        <f t="shared" si="4"/>
        <v>0</v>
      </c>
      <c r="K12" s="29">
        <v>0.25</v>
      </c>
      <c r="L12" s="50">
        <f t="shared" si="1"/>
        <v>0</v>
      </c>
      <c r="M12" s="27">
        <f t="shared" si="5"/>
        <v>0</v>
      </c>
    </row>
    <row r="13" spans="1:13" s="30" customFormat="1" ht="15" customHeight="1" x14ac:dyDescent="0.35">
      <c r="A13" s="46"/>
      <c r="B13" s="26" t="s">
        <v>11</v>
      </c>
      <c r="C13" s="51"/>
      <c r="D13" s="53">
        <f t="shared" si="11"/>
        <v>0</v>
      </c>
      <c r="E13" s="27">
        <f t="shared" si="2"/>
        <v>0</v>
      </c>
      <c r="F13" s="51"/>
      <c r="G13" s="28">
        <v>0.75</v>
      </c>
      <c r="H13" s="50">
        <f t="shared" si="3"/>
        <v>0</v>
      </c>
      <c r="I13" s="27">
        <f t="shared" si="0"/>
        <v>0</v>
      </c>
      <c r="J13" s="39">
        <f t="shared" si="4"/>
        <v>0</v>
      </c>
      <c r="K13" s="29">
        <v>0.25</v>
      </c>
      <c r="L13" s="50">
        <f t="shared" si="1"/>
        <v>0</v>
      </c>
      <c r="M13" s="27">
        <f t="shared" si="5"/>
        <v>0</v>
      </c>
    </row>
    <row r="14" spans="1:13" s="30" customFormat="1" ht="15" customHeight="1" x14ac:dyDescent="0.35">
      <c r="A14" s="46"/>
      <c r="B14" s="26" t="s">
        <v>12</v>
      </c>
      <c r="C14" s="51"/>
      <c r="D14" s="53">
        <f t="shared" si="11"/>
        <v>0</v>
      </c>
      <c r="E14" s="27">
        <f t="shared" si="2"/>
        <v>0</v>
      </c>
      <c r="F14" s="51"/>
      <c r="G14" s="28">
        <v>0.75</v>
      </c>
      <c r="H14" s="50">
        <f t="shared" si="3"/>
        <v>0</v>
      </c>
      <c r="I14" s="27">
        <f t="shared" si="0"/>
        <v>0</v>
      </c>
      <c r="J14" s="39">
        <f t="shared" si="4"/>
        <v>0</v>
      </c>
      <c r="K14" s="29">
        <v>0.25</v>
      </c>
      <c r="L14" s="50">
        <f t="shared" si="1"/>
        <v>0</v>
      </c>
      <c r="M14" s="27">
        <f t="shared" si="5"/>
        <v>0</v>
      </c>
    </row>
    <row r="15" spans="1:13" s="30" customFormat="1" ht="15" customHeight="1" x14ac:dyDescent="0.35">
      <c r="A15" s="46"/>
      <c r="B15" s="26" t="s">
        <v>13</v>
      </c>
      <c r="C15" s="51"/>
      <c r="D15" s="53">
        <f t="shared" si="11"/>
        <v>0</v>
      </c>
      <c r="E15" s="27">
        <f t="shared" si="2"/>
        <v>0</v>
      </c>
      <c r="F15" s="51"/>
      <c r="G15" s="28">
        <v>0.75</v>
      </c>
      <c r="H15" s="50">
        <f t="shared" si="3"/>
        <v>0</v>
      </c>
      <c r="I15" s="27">
        <f t="shared" si="0"/>
        <v>0</v>
      </c>
      <c r="J15" s="39">
        <f t="shared" si="4"/>
        <v>0</v>
      </c>
      <c r="K15" s="29">
        <v>0.25</v>
      </c>
      <c r="L15" s="50">
        <f t="shared" si="1"/>
        <v>0</v>
      </c>
      <c r="M15" s="27">
        <f t="shared" si="5"/>
        <v>0</v>
      </c>
    </row>
    <row r="16" spans="1:13" s="30" customFormat="1" ht="15" customHeight="1" x14ac:dyDescent="0.35">
      <c r="A16" s="46"/>
      <c r="B16" s="26" t="s">
        <v>14</v>
      </c>
      <c r="C16" s="51"/>
      <c r="D16" s="53">
        <f t="shared" si="11"/>
        <v>0</v>
      </c>
      <c r="E16" s="27">
        <f t="shared" si="2"/>
        <v>0</v>
      </c>
      <c r="F16" s="51"/>
      <c r="G16" s="28">
        <v>0.75</v>
      </c>
      <c r="H16" s="50">
        <f t="shared" si="3"/>
        <v>0</v>
      </c>
      <c r="I16" s="27">
        <f t="shared" si="0"/>
        <v>0</v>
      </c>
      <c r="J16" s="39">
        <f t="shared" si="4"/>
        <v>0</v>
      </c>
      <c r="K16" s="29">
        <v>0.25</v>
      </c>
      <c r="L16" s="50">
        <f t="shared" si="1"/>
        <v>0</v>
      </c>
      <c r="M16" s="27">
        <f t="shared" si="5"/>
        <v>0</v>
      </c>
    </row>
    <row r="17" spans="1:14" s="30" customFormat="1" ht="15" customHeight="1" x14ac:dyDescent="0.35">
      <c r="A17" s="47"/>
      <c r="B17" s="26" t="s">
        <v>15</v>
      </c>
      <c r="C17" s="51"/>
      <c r="D17" s="53">
        <f t="shared" si="11"/>
        <v>0</v>
      </c>
      <c r="E17" s="27">
        <f t="shared" si="2"/>
        <v>0</v>
      </c>
      <c r="F17" s="51"/>
      <c r="G17" s="28">
        <v>0.75</v>
      </c>
      <c r="H17" s="50">
        <f t="shared" si="3"/>
        <v>0</v>
      </c>
      <c r="I17" s="27">
        <f t="shared" si="0"/>
        <v>0</v>
      </c>
      <c r="J17" s="39">
        <f t="shared" si="4"/>
        <v>0</v>
      </c>
      <c r="K17" s="29">
        <v>0.25</v>
      </c>
      <c r="L17" s="50">
        <f t="shared" si="1"/>
        <v>0</v>
      </c>
      <c r="M17" s="27">
        <f t="shared" si="5"/>
        <v>0</v>
      </c>
    </row>
    <row r="18" spans="1:14" s="30" customFormat="1" ht="15" customHeight="1" x14ac:dyDescent="0.35">
      <c r="A18" s="48"/>
      <c r="B18" s="48"/>
      <c r="C18" s="48"/>
      <c r="D18" s="48"/>
      <c r="E18" s="48"/>
      <c r="F18" s="31">
        <f>SUM(F3:F17)</f>
        <v>0</v>
      </c>
      <c r="G18" s="32"/>
      <c r="H18" s="33"/>
      <c r="I18" s="34">
        <f>SUM(I3:I17)</f>
        <v>0</v>
      </c>
      <c r="J18" s="31">
        <f>SUM(J3:J17)</f>
        <v>0</v>
      </c>
      <c r="K18" s="35"/>
      <c r="L18" s="36"/>
      <c r="M18" s="34">
        <f>SUM(M3:M17)</f>
        <v>0</v>
      </c>
      <c r="N18" s="37"/>
    </row>
    <row r="19" spans="1:14" s="30" customFormat="1" ht="20.149999999999999" customHeight="1" x14ac:dyDescent="0.35">
      <c r="A19" s="40" t="s">
        <v>22</v>
      </c>
      <c r="B19" s="41"/>
      <c r="C19" s="41"/>
      <c r="D19" s="41"/>
      <c r="E19" s="41"/>
      <c r="F19" s="41"/>
      <c r="G19" s="42"/>
      <c r="H19" s="52"/>
      <c r="I19" s="34" t="s">
        <v>30</v>
      </c>
      <c r="J19" s="31"/>
      <c r="K19" s="35"/>
      <c r="L19" s="36"/>
      <c r="M19" s="34"/>
      <c r="N19" s="37"/>
    </row>
    <row r="20" spans="1:14" s="30" customFormat="1" ht="20.149999999999999" customHeight="1" x14ac:dyDescent="0.35">
      <c r="A20" s="40" t="s">
        <v>23</v>
      </c>
      <c r="B20" s="41"/>
      <c r="C20" s="41"/>
      <c r="D20" s="41"/>
      <c r="E20" s="41"/>
      <c r="F20" s="41"/>
      <c r="G20" s="42"/>
      <c r="H20" s="52"/>
      <c r="I20" s="34" t="s">
        <v>30</v>
      </c>
      <c r="J20" s="31"/>
      <c r="K20" s="35"/>
      <c r="L20" s="36"/>
      <c r="M20" s="34"/>
      <c r="N20" s="37"/>
    </row>
    <row r="21" spans="1:14" s="4" customFormat="1" ht="25" customHeight="1" x14ac:dyDescent="0.35">
      <c r="A21" s="18"/>
      <c r="C21" s="14"/>
      <c r="D21" s="11"/>
      <c r="G21" s="9"/>
      <c r="H21" s="15"/>
      <c r="K21" s="6"/>
      <c r="L21" s="17"/>
    </row>
    <row r="22" spans="1:14" s="4" customFormat="1" ht="25" customHeight="1" x14ac:dyDescent="0.35">
      <c r="A22" s="18"/>
      <c r="C22" s="14"/>
      <c r="D22" s="11"/>
      <c r="G22" s="9"/>
      <c r="H22" s="15"/>
      <c r="K22" s="6"/>
      <c r="L22" s="17"/>
    </row>
    <row r="23" spans="1:14" s="4" customFormat="1" ht="25" customHeight="1" x14ac:dyDescent="0.35">
      <c r="A23" s="18"/>
      <c r="C23" s="14"/>
      <c r="D23" s="11"/>
      <c r="G23" s="9"/>
      <c r="H23" s="15"/>
      <c r="K23" s="6"/>
      <c r="L23" s="17"/>
    </row>
    <row r="24" spans="1:14" s="4" customFormat="1" ht="25" customHeight="1" x14ac:dyDescent="0.35">
      <c r="A24" s="18"/>
      <c r="C24" s="14"/>
      <c r="D24" s="11"/>
      <c r="G24" s="9"/>
      <c r="H24" s="15"/>
      <c r="K24" s="6"/>
      <c r="L24" s="17"/>
    </row>
    <row r="25" spans="1:14" s="4" customFormat="1" ht="25" customHeight="1" x14ac:dyDescent="0.35">
      <c r="A25" s="18"/>
      <c r="C25" s="14"/>
      <c r="D25" s="11"/>
      <c r="G25" s="9"/>
      <c r="H25" s="15"/>
      <c r="K25" s="6"/>
      <c r="L25" s="17"/>
    </row>
    <row r="26" spans="1:14" s="4" customFormat="1" ht="25" customHeight="1" x14ac:dyDescent="0.35">
      <c r="A26" s="18"/>
      <c r="C26" s="14"/>
      <c r="D26" s="11"/>
      <c r="G26" s="9"/>
      <c r="H26" s="15"/>
      <c r="K26" s="6"/>
      <c r="L26" s="17"/>
    </row>
    <row r="27" spans="1:14" s="1" customFormat="1" ht="25" customHeight="1" x14ac:dyDescent="0.35">
      <c r="A27" s="18"/>
      <c r="B27" s="2"/>
      <c r="C27" s="8"/>
      <c r="D27" s="13"/>
      <c r="E27" s="3"/>
      <c r="F27" s="2"/>
      <c r="G27" s="10"/>
      <c r="H27" s="16"/>
      <c r="I27" s="2"/>
      <c r="J27" s="2"/>
      <c r="K27" s="7"/>
      <c r="L27" s="12"/>
      <c r="M27" s="2"/>
    </row>
    <row r="28" spans="1:14" s="1" customFormat="1" ht="25" customHeight="1" x14ac:dyDescent="0.35">
      <c r="A28" s="18"/>
      <c r="B28" s="2"/>
      <c r="C28" s="8"/>
      <c r="D28" s="13"/>
      <c r="E28" s="3"/>
      <c r="F28" s="2"/>
      <c r="G28" s="10"/>
      <c r="H28" s="16"/>
      <c r="I28" s="2"/>
      <c r="J28" s="2"/>
      <c r="K28" s="7"/>
      <c r="L28" s="12"/>
      <c r="M28" s="2"/>
    </row>
    <row r="29" spans="1:14" s="1" customFormat="1" ht="25" customHeight="1" x14ac:dyDescent="0.35">
      <c r="A29" s="18"/>
      <c r="B29" s="2"/>
      <c r="C29" s="8"/>
      <c r="D29" s="13"/>
      <c r="E29" s="3"/>
      <c r="F29" s="2"/>
      <c r="G29" s="10"/>
      <c r="H29" s="16"/>
      <c r="I29" s="2"/>
      <c r="J29" s="2"/>
      <c r="K29" s="7"/>
      <c r="L29" s="12"/>
      <c r="M29" s="2"/>
    </row>
    <row r="30" spans="1:14" s="1" customFormat="1" ht="25" customHeight="1" x14ac:dyDescent="0.35">
      <c r="A30" s="18"/>
      <c r="B30" s="2"/>
      <c r="C30" s="8"/>
      <c r="D30" s="13"/>
      <c r="E30" s="3"/>
      <c r="F30" s="2"/>
      <c r="G30" s="10"/>
      <c r="H30" s="16"/>
      <c r="I30" s="2"/>
      <c r="J30" s="2"/>
      <c r="K30" s="7"/>
      <c r="L30" s="12"/>
      <c r="M30" s="2"/>
    </row>
    <row r="31" spans="1:14" s="1" customFormat="1" ht="15" customHeight="1" x14ac:dyDescent="0.35">
      <c r="A31" s="18"/>
      <c r="B31" s="2"/>
      <c r="C31" s="8"/>
      <c r="D31" s="13"/>
      <c r="E31" s="3"/>
      <c r="F31" s="2"/>
      <c r="G31" s="10"/>
      <c r="H31" s="16"/>
      <c r="I31" s="2"/>
      <c r="J31" s="2"/>
      <c r="K31" s="7"/>
      <c r="L31" s="12"/>
      <c r="M31" s="2"/>
    </row>
  </sheetData>
  <sheetProtection sheet="1" objects="1" scenarios="1"/>
  <mergeCells count="7">
    <mergeCell ref="A19:G19"/>
    <mergeCell ref="A20:G20"/>
    <mergeCell ref="A1:M1"/>
    <mergeCell ref="A2:B2"/>
    <mergeCell ref="A3:A5"/>
    <mergeCell ref="A18:E18"/>
    <mergeCell ref="A6:A17"/>
  </mergeCells>
  <dataValidations count="3">
    <dataValidation type="decimal" operator="greaterThanOrEqual" allowBlank="1" showInputMessage="1" showErrorMessage="1" sqref="H19:H20" xr:uid="{E01A14CB-43A5-42AB-AAEF-31A44A90113C}">
      <formula1>0</formula1>
    </dataValidation>
    <dataValidation type="whole" operator="greaterThanOrEqual" allowBlank="1" showInputMessage="1" showErrorMessage="1" sqref="C6:C17" xr:uid="{E5D6DADB-727B-4E57-B556-1FA156FFC29F}">
      <formula1>0</formula1>
    </dataValidation>
    <dataValidation type="whole" operator="greaterThanOrEqual" allowBlank="1" showInputMessage="1" showErrorMessage="1" sqref="F3:F17" xr:uid="{B8C690FE-FF73-4442-885F-BBCE65F88652}">
      <formula1>0</formula1>
    </dataValidation>
  </dataValidations>
  <pageMargins left="0.59055118110236227" right="0"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USD</vt:lpstr>
      <vt:lpstr>USD!Yazdırma_Alanı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2020-01-03T14:28:54Z</dcterms:modified>
</cp:coreProperties>
</file>